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ese\OneDrive\Documents\CCSAA\"/>
    </mc:Choice>
  </mc:AlternateContent>
  <xr:revisionPtr revIDLastSave="0" documentId="8_{70F416D9-14AC-4E7F-A5FE-1531FF36DE2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M Order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6" i="1" l="1"/>
  <c r="O16" i="1" s="1"/>
  <c r="J39" i="1"/>
  <c r="M39" i="1" s="1"/>
  <c r="F57" i="1"/>
  <c r="L32" i="1"/>
  <c r="N32" i="1" s="1"/>
  <c r="L31" i="1"/>
  <c r="N31" i="1" s="1"/>
  <c r="L30" i="1"/>
  <c r="N30" i="1" s="1"/>
  <c r="L29" i="1"/>
  <c r="N29" i="1" s="1"/>
  <c r="L28" i="1"/>
  <c r="N28" i="1" s="1"/>
  <c r="N27" i="1"/>
  <c r="F58" i="1"/>
  <c r="F59" i="1"/>
  <c r="F56" i="1"/>
  <c r="F54" i="1"/>
  <c r="F55" i="1"/>
  <c r="F53" i="1"/>
  <c r="F52" i="1"/>
  <c r="F51" i="1"/>
  <c r="F50" i="1"/>
  <c r="F49" i="1"/>
  <c r="F48" i="1"/>
  <c r="F47" i="1"/>
  <c r="J41" i="1"/>
  <c r="M41" i="1" s="1"/>
  <c r="J38" i="1"/>
  <c r="J40" i="1"/>
  <c r="M40" i="1" s="1"/>
  <c r="L15" i="1"/>
  <c r="L21" i="1"/>
  <c r="O21" i="1" s="1"/>
  <c r="L20" i="1"/>
  <c r="O20" i="1" s="1"/>
  <c r="L19" i="1"/>
  <c r="O19" i="1" s="1"/>
  <c r="L18" i="1"/>
  <c r="O18" i="1" s="1"/>
  <c r="L17" i="1"/>
  <c r="O17" i="1" s="1"/>
  <c r="N33" i="1" l="1"/>
  <c r="L33" i="1"/>
  <c r="L22" i="1"/>
  <c r="J42" i="1"/>
  <c r="F60" i="1"/>
  <c r="M38" i="1"/>
  <c r="M42" i="1" s="1"/>
  <c r="O15" i="1" l="1"/>
  <c r="O22" i="1" s="1"/>
  <c r="F62" i="1" l="1"/>
  <c r="F63" i="1" s="1"/>
  <c r="F64" i="1" s="1"/>
</calcChain>
</file>

<file path=xl/sharedStrings.xml><?xml version="1.0" encoding="utf-8"?>
<sst xmlns="http://schemas.openxmlformats.org/spreadsheetml/2006/main" count="124" uniqueCount="66">
  <si>
    <t>Total</t>
  </si>
  <si>
    <t>TOTAL:</t>
  </si>
  <si>
    <t>ACCOUNT NAME</t>
  </si>
  <si>
    <t>SHIP-TO ADDRESS</t>
  </si>
  <si>
    <t>PO #</t>
  </si>
  <si>
    <t>BUYER NAME</t>
  </si>
  <si>
    <t>BUYER PHONE</t>
  </si>
  <si>
    <t>BUYER EMAIL</t>
  </si>
  <si>
    <t>Wholesale Total</t>
  </si>
  <si>
    <t>Wholesale Cost</t>
  </si>
  <si>
    <t>Retail Price</t>
  </si>
  <si>
    <t>Model</t>
  </si>
  <si>
    <t>Red</t>
  </si>
  <si>
    <t>Blue</t>
  </si>
  <si>
    <t>Green</t>
  </si>
  <si>
    <t>Teal</t>
  </si>
  <si>
    <t>Silver</t>
  </si>
  <si>
    <t>Orange</t>
  </si>
  <si>
    <t>White</t>
  </si>
  <si>
    <t>NA</t>
  </si>
  <si>
    <t>Yellow</t>
  </si>
  <si>
    <t>Pink</t>
  </si>
  <si>
    <t>Foam Snowshoes</t>
  </si>
  <si>
    <t>Eva</t>
  </si>
  <si>
    <t>Luna</t>
  </si>
  <si>
    <t>Luna Kid's</t>
  </si>
  <si>
    <t>Grey</t>
  </si>
  <si>
    <t>Seafoam</t>
  </si>
  <si>
    <t>Camo</t>
  </si>
  <si>
    <t>Accessories</t>
  </si>
  <si>
    <t>Pole - Black</t>
  </si>
  <si>
    <t>Pole - Blue w/ Cork Grip</t>
  </si>
  <si>
    <t>Pole - White w/ Cork Grip</t>
  </si>
  <si>
    <t>Pole - Yellow/White</t>
  </si>
  <si>
    <t>Large Carry Bag</t>
  </si>
  <si>
    <t>Small Carry Bag</t>
  </si>
  <si>
    <t>Small Booties</t>
  </si>
  <si>
    <t>Large Booties</t>
  </si>
  <si>
    <t>Telescopic Shovel</t>
  </si>
  <si>
    <t>Headlamp</t>
  </si>
  <si>
    <t>Quantity</t>
  </si>
  <si>
    <t>Notes:</t>
  </si>
  <si>
    <t>Avalanche Probe</t>
  </si>
  <si>
    <t>Grand Total</t>
  </si>
  <si>
    <t>Discount</t>
  </si>
  <si>
    <t xml:space="preserve">Heel Lift </t>
  </si>
  <si>
    <t>Big Sky 32 (Previously Gold 10)</t>
  </si>
  <si>
    <t>Yellowstone 24.5 (Previously Gold 12)</t>
  </si>
  <si>
    <t>Vail 24.5 (Previously Gold 13)</t>
  </si>
  <si>
    <t>Leadville 29 (Previously Gold 15)</t>
  </si>
  <si>
    <t>Denali 37 (Previously Gold 17)</t>
  </si>
  <si>
    <t>Sawtooth 27 (Previously Gold 9)</t>
  </si>
  <si>
    <t>Ship Date</t>
  </si>
  <si>
    <t>Pole - Black/White (Carbon Fiber)</t>
  </si>
  <si>
    <t>Crescent Moon Snowshoes 2023/2024 Order Form</t>
  </si>
  <si>
    <t>Aluminum Frame Snowshoes - Retail</t>
  </si>
  <si>
    <t>Aluminum Frame Snowshoes - Rental</t>
  </si>
  <si>
    <t>Rental shoes either have minor scratches on them or the old model number on the bottom deck. They have never been used.</t>
  </si>
  <si>
    <t>Eco Eva</t>
  </si>
  <si>
    <t xml:space="preserve">Sawtooth 27 </t>
  </si>
  <si>
    <t xml:space="preserve">Big Sky 32 </t>
  </si>
  <si>
    <t xml:space="preserve">Yellowstone 24.5 </t>
  </si>
  <si>
    <t xml:space="preserve">Vail 24.5 </t>
  </si>
  <si>
    <t xml:space="preserve">Leadville 29 </t>
  </si>
  <si>
    <t xml:space="preserve">Denali 37 </t>
  </si>
  <si>
    <t>Trailhawk 27 (New with Spin Binding)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</si>
</sst>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.0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5" borderId="0" xfId="0" applyFill="1"/>
    <xf numFmtId="0" fontId="3" fillId="0" borderId="0" xfId="0" applyFont="1"/>
    <xf numFmtId="1" fontId="0" fillId="0" borderId="0" xfId="0" applyNumberFormat="1"/>
    <xf numFmtId="1" fontId="6" fillId="0" borderId="0" xfId="0" applyNumberFormat="1" applyFont="1"/>
    <xf numFmtId="0" fontId="6" fillId="0" borderId="0" xfId="0" applyFont="1"/>
    <xf numFmtId="0" fontId="3" fillId="3" borderId="9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64" fontId="4" fillId="3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0" fillId="0" borderId="7" xfId="0" applyBorder="1"/>
    <xf numFmtId="0" fontId="6" fillId="0" borderId="7" xfId="0" applyFont="1" applyBorder="1"/>
    <xf numFmtId="1" fontId="6" fillId="0" borderId="7" xfId="0" applyNumberFormat="1" applyFont="1" applyBorder="1"/>
    <xf numFmtId="8" fontId="0" fillId="0" borderId="0" xfId="0" applyNumberFormat="1"/>
    <xf numFmtId="8" fontId="0" fillId="0" borderId="11" xfId="0" applyNumberFormat="1" applyBorder="1"/>
    <xf numFmtId="8" fontId="0" fillId="0" borderId="8" xfId="0" applyNumberFormat="1" applyBorder="1"/>
    <xf numFmtId="0" fontId="5" fillId="3" borderId="1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8" fontId="0" fillId="0" borderId="7" xfId="0" applyNumberFormat="1" applyBorder="1"/>
    <xf numFmtId="1" fontId="10" fillId="4" borderId="0" xfId="0" applyNumberFormat="1" applyFont="1" applyFill="1" applyAlignment="1">
      <alignment horizontal="center"/>
    </xf>
    <xf numFmtId="2" fontId="11" fillId="4" borderId="0" xfId="0" applyNumberFormat="1" applyFont="1" applyFill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10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165" fontId="13" fillId="0" borderId="0" xfId="0" applyNumberFormat="1" applyFont="1"/>
    <xf numFmtId="165" fontId="13" fillId="0" borderId="0" xfId="0" applyNumberFormat="1" applyFont="1" applyAlignment="1">
      <alignment horizontal="right"/>
    </xf>
    <xf numFmtId="165" fontId="0" fillId="0" borderId="11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0" fontId="12" fillId="3" borderId="1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2" borderId="0" xfId="0" applyFill="1"/>
    <xf numFmtId="165" fontId="0" fillId="5" borderId="0" xfId="0" applyNumberFormat="1" applyFill="1"/>
    <xf numFmtId="10" fontId="0" fillId="5" borderId="0" xfId="0" applyNumberFormat="1" applyFill="1"/>
    <xf numFmtId="165" fontId="15" fillId="5" borderId="0" xfId="0" applyNumberFormat="1" applyFont="1" applyFill="1"/>
    <xf numFmtId="165" fontId="3" fillId="2" borderId="0" xfId="0" applyNumberFormat="1" applyFont="1" applyFill="1"/>
    <xf numFmtId="0" fontId="2" fillId="2" borderId="0" xfId="0" applyFont="1" applyFill="1" applyAlignment="1">
      <alignment horizontal="center"/>
    </xf>
    <xf numFmtId="0" fontId="15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left"/>
    </xf>
    <xf numFmtId="0" fontId="8" fillId="5" borderId="0" xfId="0" applyFont="1" applyFill="1" applyAlignment="1">
      <alignment horizontal="left"/>
    </xf>
    <xf numFmtId="16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6" fillId="8" borderId="0" xfId="0" applyFont="1" applyFill="1"/>
    <xf numFmtId="0" fontId="17" fillId="8" borderId="0" xfId="0" applyFont="1" applyFill="1"/>
    <xf numFmtId="0" fontId="18" fillId="9" borderId="0" xfId="0" applyFont="1" applyFill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left"/>
    </xf>
    <xf numFmtId="0" fontId="8" fillId="5" borderId="0" xfId="0" applyFont="1" applyFill="1" applyAlignment="1">
      <alignment horizontal="left"/>
    </xf>
    <xf numFmtId="0" fontId="8" fillId="2" borderId="9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1" fontId="10" fillId="4" borderId="0" xfId="0" applyNumberFormat="1" applyFont="1" applyFill="1" applyAlignment="1">
      <alignment horizontal="center"/>
    </xf>
    <xf numFmtId="2" fontId="11" fillId="4" borderId="0" xfId="0" applyNumberFormat="1" applyFont="1" applyFill="1" applyAlignment="1">
      <alignment horizontal="center"/>
    </xf>
    <xf numFmtId="0" fontId="18" fillId="9" borderId="0" xfId="0" applyFont="1" applyFill="1" applyAlignment="1">
      <alignment horizontal="center" wrapText="1"/>
    </xf>
    <xf numFmtId="0" fontId="8" fillId="6" borderId="9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2</xdr:col>
      <xdr:colOff>161926</xdr:colOff>
      <xdr:row>3</xdr:row>
      <xdr:rowOff>156019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65517CC-13AE-4F00-9792-13776B502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495300"/>
          <a:ext cx="2514600" cy="6513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24"/>
  <sheetViews>
    <sheetView tabSelected="1" topLeftCell="A13" zoomScaleNormal="100" workbookViewId="0">
      <selection activeCell="L28" sqref="L28"/>
    </sheetView>
  </sheetViews>
  <sheetFormatPr defaultColWidth="8.88671875" defaultRowHeight="14.4" x14ac:dyDescent="0.3"/>
  <cols>
    <col min="1" max="1" width="1.5546875" style="1" customWidth="1"/>
    <col min="2" max="2" width="35.33203125" bestFit="1" customWidth="1"/>
    <col min="3" max="3" width="9.44140625" customWidth="1"/>
    <col min="4" max="4" width="9.109375" customWidth="1"/>
    <col min="5" max="5" width="9.5546875" customWidth="1"/>
    <col min="6" max="6" width="10.5546875" customWidth="1"/>
    <col min="7" max="10" width="8" customWidth="1"/>
    <col min="11" max="12" width="9.44140625" customWidth="1"/>
    <col min="13" max="13" width="10.88671875" customWidth="1"/>
    <col min="14" max="14" width="11.5546875" customWidth="1"/>
    <col min="15" max="15" width="10.44140625" customWidth="1"/>
    <col min="16" max="16" width="12.44140625" customWidth="1"/>
    <col min="17" max="20" width="8" customWidth="1"/>
    <col min="21" max="21" width="12.44140625" customWidth="1"/>
    <col min="22" max="22" width="14.44140625" customWidth="1"/>
    <col min="23" max="23" width="14.109375" customWidth="1"/>
  </cols>
  <sheetData>
    <row r="1" spans="2:41" ht="19.8" x14ac:dyDescent="0.4">
      <c r="B1" s="94" t="s">
        <v>54</v>
      </c>
      <c r="C1" s="94"/>
      <c r="D1" s="94"/>
      <c r="E1" s="94"/>
      <c r="F1" s="94"/>
      <c r="G1" s="94"/>
      <c r="H1" s="94"/>
      <c r="I1" s="94"/>
      <c r="J1" s="94"/>
      <c r="K1" s="9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 ht="19.8" x14ac:dyDescent="0.4">
      <c r="B2" s="50"/>
      <c r="C2" s="50"/>
      <c r="D2" s="50"/>
      <c r="E2" s="50"/>
      <c r="F2" s="50"/>
      <c r="G2" s="50"/>
      <c r="H2" s="50"/>
      <c r="I2" s="50"/>
      <c r="J2" s="50"/>
      <c r="K2" s="5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ht="19.8" x14ac:dyDescent="0.4">
      <c r="B3" s="50"/>
      <c r="C3" s="50"/>
      <c r="D3" s="50"/>
      <c r="E3" s="50"/>
      <c r="F3" s="50"/>
      <c r="G3" s="50"/>
      <c r="H3" s="50"/>
      <c r="I3" s="50"/>
      <c r="J3" s="50"/>
      <c r="K3" s="5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2:41" ht="20.399999999999999" thickBot="1" x14ac:dyDescent="0.45">
      <c r="B4" s="50"/>
      <c r="C4" s="50"/>
      <c r="D4" s="50"/>
      <c r="E4" s="50"/>
      <c r="F4" s="50"/>
      <c r="G4" s="50"/>
      <c r="H4" s="50"/>
      <c r="I4" s="50"/>
      <c r="J4" s="50"/>
      <c r="K4" s="5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2:41" ht="16.2" thickBot="1" x14ac:dyDescent="0.35">
      <c r="B5" s="92" t="s">
        <v>2</v>
      </c>
      <c r="C5" s="93"/>
      <c r="D5" s="56"/>
      <c r="E5" s="57"/>
      <c r="F5" s="57"/>
      <c r="G5" s="57"/>
      <c r="H5" s="57"/>
      <c r="I5" s="58"/>
      <c r="J5" s="86" t="s">
        <v>5</v>
      </c>
      <c r="K5" s="87"/>
      <c r="L5" s="88"/>
      <c r="M5" s="56"/>
      <c r="N5" s="57"/>
      <c r="O5" s="57"/>
      <c r="P5" s="57"/>
      <c r="Q5" s="57"/>
      <c r="R5" s="58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2:41" ht="16.2" thickBot="1" x14ac:dyDescent="0.35">
      <c r="B6" s="92" t="s">
        <v>4</v>
      </c>
      <c r="C6" s="93"/>
      <c r="D6" s="56"/>
      <c r="E6" s="57"/>
      <c r="F6" s="57"/>
      <c r="G6" s="57"/>
      <c r="H6" s="57"/>
      <c r="I6" s="58"/>
      <c r="J6" s="86" t="s">
        <v>6</v>
      </c>
      <c r="K6" s="87"/>
      <c r="L6" s="88"/>
      <c r="M6" s="56"/>
      <c r="N6" s="57"/>
      <c r="O6" s="57"/>
      <c r="P6" s="57"/>
      <c r="Q6" s="57"/>
      <c r="R6" s="58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2:41" ht="16.2" thickBot="1" x14ac:dyDescent="0.35">
      <c r="B7" s="92" t="s">
        <v>52</v>
      </c>
      <c r="C7" s="93"/>
      <c r="D7" s="56"/>
      <c r="E7" s="57"/>
      <c r="F7" s="57"/>
      <c r="G7" s="57"/>
      <c r="H7" s="57"/>
      <c r="I7" s="58"/>
      <c r="J7" s="89" t="s">
        <v>7</v>
      </c>
      <c r="K7" s="90"/>
      <c r="L7" s="91"/>
      <c r="M7" s="59"/>
      <c r="N7" s="60"/>
      <c r="O7" s="60"/>
      <c r="P7" s="60"/>
      <c r="Q7" s="60"/>
      <c r="R7" s="6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2:41" ht="17.100000000000001" customHeight="1" x14ac:dyDescent="0.3">
      <c r="B8" s="62" t="s">
        <v>3</v>
      </c>
      <c r="C8" s="63"/>
      <c r="D8" s="68"/>
      <c r="E8" s="69"/>
      <c r="F8" s="69"/>
      <c r="G8" s="69"/>
      <c r="H8" s="69"/>
      <c r="I8" s="70"/>
      <c r="J8" s="77" t="s">
        <v>41</v>
      </c>
      <c r="K8" s="78"/>
      <c r="L8" s="78"/>
      <c r="M8" s="78"/>
      <c r="N8" s="78"/>
      <c r="O8" s="78"/>
      <c r="P8" s="78"/>
      <c r="Q8" s="78"/>
      <c r="R8" s="79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2:41" x14ac:dyDescent="0.3">
      <c r="B9" s="64"/>
      <c r="C9" s="65"/>
      <c r="D9" s="71"/>
      <c r="E9" s="72"/>
      <c r="F9" s="72"/>
      <c r="G9" s="72"/>
      <c r="H9" s="72"/>
      <c r="I9" s="73"/>
      <c r="J9" s="80"/>
      <c r="K9" s="81"/>
      <c r="L9" s="81"/>
      <c r="M9" s="81"/>
      <c r="N9" s="81"/>
      <c r="O9" s="81"/>
      <c r="P9" s="81"/>
      <c r="Q9" s="81"/>
      <c r="R9" s="82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2:41" ht="15" thickBot="1" x14ac:dyDescent="0.35">
      <c r="B10" s="66"/>
      <c r="C10" s="67"/>
      <c r="D10" s="74"/>
      <c r="E10" s="75"/>
      <c r="F10" s="75"/>
      <c r="G10" s="75"/>
      <c r="H10" s="75"/>
      <c r="I10" s="76"/>
      <c r="J10" s="83"/>
      <c r="K10" s="84"/>
      <c r="L10" s="84"/>
      <c r="M10" s="84"/>
      <c r="N10" s="84"/>
      <c r="O10" s="84"/>
      <c r="P10" s="84"/>
      <c r="Q10" s="84"/>
      <c r="R10" s="85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2:41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2:41" ht="15" thickBot="1" x14ac:dyDescent="0.3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2:41" ht="20.399999999999999" thickBot="1" x14ac:dyDescent="0.45">
      <c r="B13" s="95" t="s">
        <v>55</v>
      </c>
      <c r="C13" s="96"/>
      <c r="D13" s="96"/>
      <c r="E13" s="96"/>
      <c r="F13" s="9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2:41" ht="28.8" x14ac:dyDescent="0.3">
      <c r="B14" s="7" t="s">
        <v>11</v>
      </c>
      <c r="C14" s="8" t="s">
        <v>12</v>
      </c>
      <c r="D14" s="8" t="s">
        <v>13</v>
      </c>
      <c r="E14" s="8" t="s">
        <v>14</v>
      </c>
      <c r="F14" s="8" t="s">
        <v>15</v>
      </c>
      <c r="G14" s="8" t="s">
        <v>16</v>
      </c>
      <c r="H14" s="8" t="s">
        <v>21</v>
      </c>
      <c r="I14" s="8" t="s">
        <v>17</v>
      </c>
      <c r="J14" s="8" t="s">
        <v>18</v>
      </c>
      <c r="K14" s="8" t="s">
        <v>20</v>
      </c>
      <c r="L14" s="9" t="s">
        <v>0</v>
      </c>
      <c r="M14" s="19" t="s">
        <v>10</v>
      </c>
      <c r="N14" s="24" t="s">
        <v>9</v>
      </c>
      <c r="O14" s="20" t="s">
        <v>8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2:41" ht="15.6" x14ac:dyDescent="0.3">
      <c r="B15" s="2" t="s">
        <v>51</v>
      </c>
      <c r="C15" s="25"/>
      <c r="D15" s="25"/>
      <c r="E15" s="25"/>
      <c r="F15" s="26"/>
      <c r="G15" s="26"/>
      <c r="H15" s="98" t="s">
        <v>19</v>
      </c>
      <c r="I15" s="98"/>
      <c r="J15" s="98"/>
      <c r="K15" s="98"/>
      <c r="L15" s="4">
        <f t="shared" ref="L15:L21" si="0">SUM(C15:K15)</f>
        <v>0</v>
      </c>
      <c r="M15" s="16">
        <v>199.95</v>
      </c>
      <c r="N15" s="16">
        <v>114</v>
      </c>
      <c r="O15" s="17">
        <f>L15*N15</f>
        <v>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2:41" ht="15.6" x14ac:dyDescent="0.3">
      <c r="B16" s="2" t="s">
        <v>65</v>
      </c>
      <c r="C16" s="55" t="s">
        <v>19</v>
      </c>
      <c r="D16" s="25"/>
      <c r="E16" s="100" t="s">
        <v>19</v>
      </c>
      <c r="F16" s="100"/>
      <c r="G16" s="100"/>
      <c r="H16" s="100"/>
      <c r="I16" s="100"/>
      <c r="J16" s="100"/>
      <c r="K16" s="100"/>
      <c r="L16" s="4">
        <f>SUM(D16)</f>
        <v>0</v>
      </c>
      <c r="M16" s="16">
        <v>199.95</v>
      </c>
      <c r="N16" s="16">
        <v>104</v>
      </c>
      <c r="O16" s="17">
        <f>N16*L16</f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2:41" ht="15.6" x14ac:dyDescent="0.3">
      <c r="B17" s="2" t="s">
        <v>46</v>
      </c>
      <c r="C17" s="27"/>
      <c r="D17" s="27"/>
      <c r="E17" s="99" t="s">
        <v>19</v>
      </c>
      <c r="F17" s="99"/>
      <c r="G17" s="26"/>
      <c r="H17" s="30" t="s">
        <v>19</v>
      </c>
      <c r="I17" s="26"/>
      <c r="J17" s="98" t="s">
        <v>19</v>
      </c>
      <c r="K17" s="98"/>
      <c r="L17" s="4">
        <f t="shared" si="0"/>
        <v>0</v>
      </c>
      <c r="M17" s="16">
        <v>219.95</v>
      </c>
      <c r="N17" s="16">
        <v>125</v>
      </c>
      <c r="O17" s="17">
        <f t="shared" ref="O17:O21" si="1">N17*L17</f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2:41" ht="15.6" x14ac:dyDescent="0.3">
      <c r="B18" s="2" t="s">
        <v>47</v>
      </c>
      <c r="C18" s="27"/>
      <c r="D18" s="98" t="s">
        <v>19</v>
      </c>
      <c r="E18" s="98"/>
      <c r="F18" s="98"/>
      <c r="G18" s="98"/>
      <c r="H18" s="98"/>
      <c r="I18" s="98"/>
      <c r="J18" s="98"/>
      <c r="K18" s="3"/>
      <c r="L18" s="4">
        <f t="shared" si="0"/>
        <v>0</v>
      </c>
      <c r="M18" s="16">
        <v>189.95</v>
      </c>
      <c r="N18" s="16">
        <v>106</v>
      </c>
      <c r="O18" s="17">
        <f t="shared" si="1"/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2:41" ht="15.6" x14ac:dyDescent="0.3">
      <c r="B19" s="2" t="s">
        <v>48</v>
      </c>
      <c r="C19" s="23" t="s">
        <v>19</v>
      </c>
      <c r="D19" s="27"/>
      <c r="E19" s="27"/>
      <c r="F19" s="29"/>
      <c r="G19" s="29"/>
      <c r="H19" s="29"/>
      <c r="I19" s="98" t="s">
        <v>19</v>
      </c>
      <c r="J19" s="98"/>
      <c r="K19" s="98"/>
      <c r="L19" s="4">
        <f t="shared" si="0"/>
        <v>0</v>
      </c>
      <c r="M19" s="16">
        <v>199.95</v>
      </c>
      <c r="N19" s="16">
        <v>114</v>
      </c>
      <c r="O19" s="17">
        <f t="shared" si="1"/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2:41" ht="15.6" x14ac:dyDescent="0.3">
      <c r="B20" s="2" t="s">
        <v>49</v>
      </c>
      <c r="C20" s="23" t="s">
        <v>19</v>
      </c>
      <c r="D20" s="27"/>
      <c r="E20" s="27"/>
      <c r="F20" s="98" t="s">
        <v>19</v>
      </c>
      <c r="G20" s="98"/>
      <c r="H20" s="98"/>
      <c r="I20" s="98"/>
      <c r="J20" s="98"/>
      <c r="K20" s="98"/>
      <c r="L20" s="4">
        <f t="shared" si="0"/>
        <v>0</v>
      </c>
      <c r="M20" s="16">
        <v>219.95</v>
      </c>
      <c r="N20" s="16">
        <v>125</v>
      </c>
      <c r="O20" s="17">
        <f t="shared" si="1"/>
        <v>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2:41" ht="15.6" x14ac:dyDescent="0.3">
      <c r="B21" s="2" t="s">
        <v>50</v>
      </c>
      <c r="C21" s="99" t="s">
        <v>19</v>
      </c>
      <c r="D21" s="99"/>
      <c r="E21" s="99"/>
      <c r="F21" s="99"/>
      <c r="G21" s="99"/>
      <c r="H21" s="99"/>
      <c r="I21" s="99"/>
      <c r="J21" s="26"/>
      <c r="K21" s="22" t="s">
        <v>19</v>
      </c>
      <c r="L21" s="4">
        <f t="shared" si="0"/>
        <v>0</v>
      </c>
      <c r="M21" s="16">
        <v>259.95</v>
      </c>
      <c r="N21" s="16">
        <v>149</v>
      </c>
      <c r="O21" s="17">
        <f t="shared" si="1"/>
        <v>0</v>
      </c>
      <c r="P21" s="16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2:41" ht="15" thickBot="1" x14ac:dyDescent="0.35">
      <c r="B22" s="12"/>
      <c r="C22" s="13"/>
      <c r="D22" s="13"/>
      <c r="E22" s="13"/>
      <c r="F22" s="13"/>
      <c r="G22" s="13"/>
      <c r="H22" s="13"/>
      <c r="I22" s="13"/>
      <c r="J22" s="13"/>
      <c r="K22" s="14" t="s">
        <v>1</v>
      </c>
      <c r="L22" s="15">
        <f>SUM(L15:L21)</f>
        <v>0</v>
      </c>
      <c r="M22" s="21"/>
      <c r="N22" s="13"/>
      <c r="O22" s="18">
        <f>SUM(O15:O21)</f>
        <v>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2:41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2:41" ht="15" thickBot="1" x14ac:dyDescent="0.3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2:41" ht="20.399999999999999" thickBot="1" x14ac:dyDescent="0.45">
      <c r="B25" s="104" t="s">
        <v>56</v>
      </c>
      <c r="C25" s="105"/>
      <c r="D25" s="105"/>
      <c r="E25" s="105"/>
      <c r="F25" s="106"/>
      <c r="G25" s="54" t="s">
        <v>57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2:41" ht="28.8" x14ac:dyDescent="0.3">
      <c r="B26" s="7" t="s">
        <v>11</v>
      </c>
      <c r="C26" s="8" t="s">
        <v>12</v>
      </c>
      <c r="D26" s="8" t="s">
        <v>13</v>
      </c>
      <c r="E26" s="8" t="s">
        <v>14</v>
      </c>
      <c r="F26" s="8" t="s">
        <v>15</v>
      </c>
      <c r="G26" s="8" t="s">
        <v>16</v>
      </c>
      <c r="H26" s="8" t="s">
        <v>21</v>
      </c>
      <c r="I26" s="8" t="s">
        <v>17</v>
      </c>
      <c r="J26" s="8" t="s">
        <v>18</v>
      </c>
      <c r="K26" s="8" t="s">
        <v>20</v>
      </c>
      <c r="L26" s="9" t="s">
        <v>0</v>
      </c>
      <c r="M26" s="24" t="s">
        <v>9</v>
      </c>
      <c r="N26" s="20" t="s">
        <v>8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2:41" ht="15.6" x14ac:dyDescent="0.3">
      <c r="B27" s="2" t="s">
        <v>59</v>
      </c>
      <c r="C27" s="25"/>
      <c r="D27" s="25"/>
      <c r="E27" s="25"/>
      <c r="F27" s="26"/>
      <c r="G27" s="26"/>
      <c r="H27" s="98" t="s">
        <v>19</v>
      </c>
      <c r="I27" s="98"/>
      <c r="J27" s="98"/>
      <c r="K27" s="98"/>
      <c r="L27" s="4">
        <v>0</v>
      </c>
      <c r="M27" s="16">
        <v>105</v>
      </c>
      <c r="N27" s="17">
        <f>L27*M27</f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2:41" ht="15.6" x14ac:dyDescent="0.3">
      <c r="B28" s="2" t="s">
        <v>60</v>
      </c>
      <c r="C28" s="27"/>
      <c r="D28" s="27"/>
      <c r="E28" s="99" t="s">
        <v>19</v>
      </c>
      <c r="F28" s="99"/>
      <c r="G28" s="26"/>
      <c r="H28" s="30" t="s">
        <v>19</v>
      </c>
      <c r="I28" s="26"/>
      <c r="J28" s="98" t="s">
        <v>19</v>
      </c>
      <c r="K28" s="98"/>
      <c r="L28" s="4">
        <f t="shared" ref="L28:L32" si="2">SUM(C28:K28)</f>
        <v>0</v>
      </c>
      <c r="M28" s="16">
        <v>115</v>
      </c>
      <c r="N28" s="17">
        <f>L28*M28</f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2:41" ht="15.6" x14ac:dyDescent="0.3">
      <c r="B29" s="2" t="s">
        <v>61</v>
      </c>
      <c r="C29" s="27"/>
      <c r="D29" s="98" t="s">
        <v>19</v>
      </c>
      <c r="E29" s="98"/>
      <c r="F29" s="98"/>
      <c r="G29" s="98"/>
      <c r="H29" s="98"/>
      <c r="I29" s="98"/>
      <c r="J29" s="98"/>
      <c r="K29" s="3"/>
      <c r="L29" s="4">
        <f t="shared" si="2"/>
        <v>0</v>
      </c>
      <c r="M29" s="16">
        <v>98</v>
      </c>
      <c r="N29" s="17">
        <f t="shared" ref="N29:N32" si="3">L29*M29</f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2:41" ht="15.6" x14ac:dyDescent="0.3">
      <c r="B30" s="2" t="s">
        <v>62</v>
      </c>
      <c r="C30" s="23" t="s">
        <v>19</v>
      </c>
      <c r="D30" s="27"/>
      <c r="E30" s="27"/>
      <c r="F30" s="29"/>
      <c r="G30" s="29"/>
      <c r="H30" s="29"/>
      <c r="I30" s="98" t="s">
        <v>19</v>
      </c>
      <c r="J30" s="98"/>
      <c r="K30" s="98"/>
      <c r="L30" s="4">
        <f t="shared" si="2"/>
        <v>0</v>
      </c>
      <c r="M30" s="16">
        <v>105</v>
      </c>
      <c r="N30" s="17">
        <f t="shared" si="3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2:41" ht="15.6" x14ac:dyDescent="0.3">
      <c r="B31" s="2" t="s">
        <v>63</v>
      </c>
      <c r="C31" s="23" t="s">
        <v>19</v>
      </c>
      <c r="D31" s="27"/>
      <c r="E31" s="27"/>
      <c r="F31" s="98" t="s">
        <v>19</v>
      </c>
      <c r="G31" s="98"/>
      <c r="H31" s="98"/>
      <c r="I31" s="98"/>
      <c r="J31" s="98"/>
      <c r="K31" s="98"/>
      <c r="L31" s="4">
        <f t="shared" si="2"/>
        <v>0</v>
      </c>
      <c r="M31" s="16">
        <v>115</v>
      </c>
      <c r="N31" s="17">
        <f t="shared" si="3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2:41" ht="15.6" x14ac:dyDescent="0.3">
      <c r="B32" s="2" t="s">
        <v>64</v>
      </c>
      <c r="C32" s="99" t="s">
        <v>19</v>
      </c>
      <c r="D32" s="99"/>
      <c r="E32" s="99"/>
      <c r="F32" s="99"/>
      <c r="G32" s="99"/>
      <c r="H32" s="99"/>
      <c r="I32" s="99"/>
      <c r="J32" s="26"/>
      <c r="K32" s="22" t="s">
        <v>19</v>
      </c>
      <c r="L32" s="4">
        <f t="shared" si="2"/>
        <v>0</v>
      </c>
      <c r="M32" s="16">
        <v>137</v>
      </c>
      <c r="N32" s="17">
        <f t="shared" si="3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2:41" ht="15" thickBot="1" x14ac:dyDescent="0.35">
      <c r="B33" s="12"/>
      <c r="C33" s="13"/>
      <c r="D33" s="13"/>
      <c r="E33" s="13"/>
      <c r="F33" s="13"/>
      <c r="G33" s="13"/>
      <c r="H33" s="13"/>
      <c r="I33" s="13"/>
      <c r="J33" s="13"/>
      <c r="K33" s="14" t="s">
        <v>1</v>
      </c>
      <c r="L33" s="15">
        <f>SUM(L27:L32)</f>
        <v>0</v>
      </c>
      <c r="M33" s="13"/>
      <c r="N33" s="18">
        <f>SUM(N27:N32)</f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2:41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2:41" ht="15" thickBot="1" x14ac:dyDescent="0.3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2:41" ht="20.399999999999999" thickBot="1" x14ac:dyDescent="0.45">
      <c r="B36" s="101" t="s">
        <v>22</v>
      </c>
      <c r="C36" s="102"/>
      <c r="D36" s="102"/>
      <c r="E36" s="102"/>
      <c r="F36" s="10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2:41" ht="28.8" x14ac:dyDescent="0.3">
      <c r="B37" s="6" t="s">
        <v>11</v>
      </c>
      <c r="C37" s="52" t="s">
        <v>26</v>
      </c>
      <c r="D37" s="51" t="s">
        <v>13</v>
      </c>
      <c r="E37" s="51" t="s">
        <v>27</v>
      </c>
      <c r="F37" s="51" t="s">
        <v>12</v>
      </c>
      <c r="G37" s="51" t="s">
        <v>28</v>
      </c>
      <c r="H37" s="51" t="s">
        <v>14</v>
      </c>
      <c r="I37" s="51" t="s">
        <v>21</v>
      </c>
      <c r="J37" s="9" t="s">
        <v>0</v>
      </c>
      <c r="K37" s="19" t="s">
        <v>10</v>
      </c>
      <c r="L37" s="24" t="s">
        <v>9</v>
      </c>
      <c r="M37" s="20" t="s">
        <v>8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2:41" ht="15.6" x14ac:dyDescent="0.3">
      <c r="B38" s="10" t="s">
        <v>23</v>
      </c>
      <c r="D38" s="32"/>
      <c r="E38" s="32"/>
      <c r="F38" s="32"/>
      <c r="G38" s="32"/>
      <c r="H38" s="98" t="s">
        <v>19</v>
      </c>
      <c r="I38" s="98"/>
      <c r="J38" s="4">
        <f>SUM(C38:I38)</f>
        <v>0</v>
      </c>
      <c r="K38" s="16">
        <v>169.95</v>
      </c>
      <c r="L38" s="16">
        <v>99</v>
      </c>
      <c r="M38" s="17">
        <f>L38*J38</f>
        <v>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2:41" ht="15.6" x14ac:dyDescent="0.3">
      <c r="B39" s="10" t="s">
        <v>58</v>
      </c>
      <c r="D39" s="107" t="s">
        <v>19</v>
      </c>
      <c r="E39" s="107"/>
      <c r="F39" s="107"/>
      <c r="G39" s="107"/>
      <c r="H39" s="107"/>
      <c r="I39" s="107"/>
      <c r="J39" s="4">
        <f>SUM(C39:I39)</f>
        <v>0</v>
      </c>
      <c r="K39" s="16">
        <v>99.95</v>
      </c>
      <c r="L39" s="16">
        <v>60</v>
      </c>
      <c r="M39" s="17">
        <f>L39*J39</f>
        <v>0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2:41" ht="15.6" x14ac:dyDescent="0.3">
      <c r="B40" s="10" t="s">
        <v>24</v>
      </c>
      <c r="D40" s="33"/>
      <c r="E40" s="33"/>
      <c r="F40" s="99" t="s">
        <v>19</v>
      </c>
      <c r="G40" s="99"/>
      <c r="H40" s="99"/>
      <c r="I40" s="99"/>
      <c r="J40" s="4">
        <f>SUM(C40:I40)</f>
        <v>0</v>
      </c>
      <c r="K40" s="16">
        <v>129.94999999999999</v>
      </c>
      <c r="L40" s="16">
        <v>75</v>
      </c>
      <c r="M40" s="17">
        <f>L40*J40</f>
        <v>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2:41" x14ac:dyDescent="0.3">
      <c r="B41" s="10" t="s">
        <v>25</v>
      </c>
      <c r="C41" s="31" t="s">
        <v>19</v>
      </c>
      <c r="D41" s="28"/>
      <c r="E41" s="98" t="s">
        <v>19</v>
      </c>
      <c r="F41" s="98"/>
      <c r="G41" s="98"/>
      <c r="H41" s="28"/>
      <c r="I41" s="28"/>
      <c r="J41" s="5">
        <f>SUM(C41:I41)</f>
        <v>0</v>
      </c>
      <c r="K41" s="16">
        <v>99.99</v>
      </c>
      <c r="L41" s="16">
        <v>55</v>
      </c>
      <c r="M41" s="17">
        <f>L41*J41</f>
        <v>0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2:41" ht="15" thickBot="1" x14ac:dyDescent="0.35">
      <c r="B42" s="11"/>
      <c r="C42" s="12"/>
      <c r="D42" s="13"/>
      <c r="E42" s="13"/>
      <c r="F42" s="13"/>
      <c r="G42" s="13"/>
      <c r="H42" s="13"/>
      <c r="I42" s="14" t="s">
        <v>1</v>
      </c>
      <c r="J42" s="15">
        <f>SUM(J38:J41)</f>
        <v>0</v>
      </c>
      <c r="K42" s="15"/>
      <c r="L42" s="13"/>
      <c r="M42" s="18">
        <f>SUM(M38:M41)</f>
        <v>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1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2:41" ht="15" thickBot="1" x14ac:dyDescent="0.3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2:41" ht="20.399999999999999" thickBot="1" x14ac:dyDescent="0.45">
      <c r="B45" s="95" t="s">
        <v>29</v>
      </c>
      <c r="C45" s="96"/>
      <c r="D45" s="96"/>
      <c r="E45" s="96"/>
      <c r="F45" s="9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2:41" ht="28.8" x14ac:dyDescent="0.3">
      <c r="B46" s="7" t="s">
        <v>11</v>
      </c>
      <c r="C46" s="40" t="s">
        <v>40</v>
      </c>
      <c r="D46" s="19" t="s">
        <v>10</v>
      </c>
      <c r="E46" s="24" t="s">
        <v>9</v>
      </c>
      <c r="F46" s="20" t="s">
        <v>8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2:41" ht="15.6" x14ac:dyDescent="0.3">
      <c r="B47" s="41" t="s">
        <v>30</v>
      </c>
      <c r="C47" s="27"/>
      <c r="D47" s="35">
        <v>49.95</v>
      </c>
      <c r="E47" s="35">
        <v>29</v>
      </c>
      <c r="F47" s="17">
        <f t="shared" ref="F47:F59" si="4">E47*C47</f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2:41" ht="15.6" x14ac:dyDescent="0.3">
      <c r="B48" s="34" t="s">
        <v>31</v>
      </c>
      <c r="C48" s="27"/>
      <c r="D48" s="36">
        <v>49.95</v>
      </c>
      <c r="E48" s="35">
        <v>29</v>
      </c>
      <c r="F48" s="37">
        <f t="shared" si="4"/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41" ht="15.6" x14ac:dyDescent="0.3">
      <c r="B49" s="34" t="s">
        <v>32</v>
      </c>
      <c r="C49" s="27"/>
      <c r="D49" s="36">
        <v>49.95</v>
      </c>
      <c r="E49" s="35">
        <v>29</v>
      </c>
      <c r="F49" s="37">
        <f t="shared" si="4"/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41" ht="15.6" x14ac:dyDescent="0.3">
      <c r="B50" s="34" t="s">
        <v>33</v>
      </c>
      <c r="C50" s="27"/>
      <c r="D50" s="36">
        <v>95</v>
      </c>
      <c r="E50" s="36">
        <v>57</v>
      </c>
      <c r="F50" s="37">
        <f t="shared" si="4"/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41" ht="15.6" x14ac:dyDescent="0.3">
      <c r="B51" s="34" t="s">
        <v>53</v>
      </c>
      <c r="C51" s="27"/>
      <c r="D51" s="36">
        <v>120</v>
      </c>
      <c r="E51" s="36">
        <v>65</v>
      </c>
      <c r="F51" s="37">
        <f t="shared" si="4"/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41" ht="15.6" x14ac:dyDescent="0.3">
      <c r="B52" s="41" t="s">
        <v>34</v>
      </c>
      <c r="C52" s="27"/>
      <c r="D52" s="36">
        <v>19.95</v>
      </c>
      <c r="E52" s="36">
        <v>12</v>
      </c>
      <c r="F52" s="37">
        <f t="shared" si="4"/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41" ht="15.6" x14ac:dyDescent="0.3">
      <c r="B53" s="34" t="s">
        <v>35</v>
      </c>
      <c r="C53" s="27"/>
      <c r="D53" s="36">
        <v>19.95</v>
      </c>
      <c r="E53" s="36">
        <v>12</v>
      </c>
      <c r="F53" s="37">
        <f t="shared" si="4"/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41" ht="15.6" x14ac:dyDescent="0.3">
      <c r="B54" s="34" t="s">
        <v>36</v>
      </c>
      <c r="C54" s="27"/>
      <c r="D54" s="36">
        <v>19.95</v>
      </c>
      <c r="E54" s="36">
        <v>12</v>
      </c>
      <c r="F54" s="37">
        <f t="shared" si="4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41" ht="15.6" x14ac:dyDescent="0.3">
      <c r="B55" s="34" t="s">
        <v>37</v>
      </c>
      <c r="C55" s="27"/>
      <c r="D55" s="36">
        <v>19.95</v>
      </c>
      <c r="E55" s="36">
        <v>12</v>
      </c>
      <c r="F55" s="37">
        <f t="shared" si="4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41" ht="15.6" x14ac:dyDescent="0.3">
      <c r="B56" s="34" t="s">
        <v>38</v>
      </c>
      <c r="C56" s="27"/>
      <c r="D56" s="36">
        <v>34.950000000000003</v>
      </c>
      <c r="E56" s="36">
        <v>20</v>
      </c>
      <c r="F56" s="37">
        <f t="shared" si="4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41" ht="15.6" x14ac:dyDescent="0.3">
      <c r="B57" s="34" t="s">
        <v>42</v>
      </c>
      <c r="C57" s="27"/>
      <c r="D57" s="36">
        <v>24.95</v>
      </c>
      <c r="E57" s="36">
        <v>15</v>
      </c>
      <c r="F57" s="17">
        <f t="shared" si="4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41" ht="15.6" x14ac:dyDescent="0.3">
      <c r="B58" s="34" t="s">
        <v>39</v>
      </c>
      <c r="C58" s="27"/>
      <c r="D58" s="36">
        <v>29.95</v>
      </c>
      <c r="E58" s="36">
        <v>15</v>
      </c>
      <c r="F58" s="37">
        <f t="shared" ref="F58" si="5">E58*C58</f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41" ht="15.6" x14ac:dyDescent="0.3">
      <c r="B59" s="34" t="s">
        <v>45</v>
      </c>
      <c r="C59" s="27"/>
      <c r="D59" s="36">
        <v>15</v>
      </c>
      <c r="E59" s="36">
        <v>7</v>
      </c>
      <c r="F59" s="37">
        <f t="shared" si="4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41" ht="15" thickBot="1" x14ac:dyDescent="0.35">
      <c r="B60" s="14" t="s">
        <v>1</v>
      </c>
      <c r="C60" s="15"/>
      <c r="D60" s="38"/>
      <c r="E60" s="38"/>
      <c r="F60" s="39">
        <f>SUM(F47:F59)</f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41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2:41" x14ac:dyDescent="0.3">
      <c r="B62" s="1"/>
      <c r="C62" s="44"/>
      <c r="D62" s="48" t="s">
        <v>0</v>
      </c>
      <c r="F62" s="45">
        <f>SUM(O22+N33+M42+F60)</f>
        <v>0</v>
      </c>
      <c r="G62" s="1"/>
      <c r="H62" s="1"/>
      <c r="I62" s="1"/>
      <c r="J62" s="1"/>
      <c r="K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2:41" x14ac:dyDescent="0.3">
      <c r="B63" s="1"/>
      <c r="D63" s="49" t="s">
        <v>44</v>
      </c>
      <c r="E63" s="44"/>
      <c r="F63" s="43">
        <f>F62*E63</f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2:41" ht="15.6" x14ac:dyDescent="0.3">
      <c r="B64" s="1"/>
      <c r="C64" s="42"/>
      <c r="D64" s="47" t="s">
        <v>43</v>
      </c>
      <c r="E64" s="42"/>
      <c r="F64" s="46">
        <f>F62-F63</f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2:41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2:41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2:41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2:41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2:41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2:41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2:41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2:41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2:41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2:41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2:41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2:41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2:41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2:41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2:41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2:41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2:41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2:41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2:41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2:41" x14ac:dyDescent="0.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2:41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2:41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2:41" x14ac:dyDescent="0.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2:41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2:41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2:41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2:41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2:41" x14ac:dyDescent="0.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2:41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2:41" x14ac:dyDescent="0.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2:41" x14ac:dyDescent="0.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2:41" x14ac:dyDescent="0.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2:41" x14ac:dyDescent="0.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2:41" x14ac:dyDescent="0.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2:41" x14ac:dyDescent="0.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2:41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2:41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2:41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2:41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2:41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2:41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2:41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2:41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2:41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2:41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2:41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2:41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2:41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2:41" x14ac:dyDescent="0.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2:41" x14ac:dyDescent="0.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2:41" x14ac:dyDescent="0.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2:41" x14ac:dyDescent="0.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2:41" x14ac:dyDescent="0.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2:41" x14ac:dyDescent="0.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2:41" x14ac:dyDescent="0.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2:41" x14ac:dyDescent="0.3">
      <c r="B120" s="1"/>
      <c r="C120" s="1"/>
      <c r="D120" s="1"/>
      <c r="E120" s="1"/>
      <c r="F120" s="1"/>
      <c r="G120" s="1"/>
      <c r="H120" s="1"/>
      <c r="I120" s="1"/>
      <c r="J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2:41" x14ac:dyDescent="0.3">
      <c r="B121" s="1"/>
      <c r="C121" s="1"/>
      <c r="D121" s="1"/>
      <c r="E121" s="1"/>
      <c r="F121" s="1"/>
      <c r="G121" s="1"/>
      <c r="H121" s="1"/>
      <c r="I121" s="1"/>
      <c r="J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2:41" x14ac:dyDescent="0.3">
      <c r="B122" s="1"/>
      <c r="C122" s="1"/>
      <c r="D122" s="1"/>
      <c r="E122" s="1"/>
      <c r="F122" s="1"/>
      <c r="G122" s="1"/>
      <c r="H122" s="1"/>
      <c r="I122" s="1"/>
      <c r="J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2:41" x14ac:dyDescent="0.3">
      <c r="B123" s="1"/>
      <c r="C123" s="1"/>
      <c r="D123" s="1"/>
      <c r="E123" s="1"/>
      <c r="F123" s="1"/>
      <c r="G123" s="1"/>
      <c r="H123" s="1"/>
      <c r="I123" s="1"/>
      <c r="J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2:41" x14ac:dyDescent="0.3">
      <c r="B124" s="1"/>
      <c r="C124" s="1"/>
      <c r="D124" s="1"/>
      <c r="E124" s="1"/>
      <c r="F124" s="1"/>
      <c r="G124" s="1"/>
      <c r="H124" s="1"/>
      <c r="I124" s="1"/>
      <c r="J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</sheetData>
  <mergeCells count="41">
    <mergeCell ref="E41:G41"/>
    <mergeCell ref="B45:F45"/>
    <mergeCell ref="I19:K19"/>
    <mergeCell ref="F20:K20"/>
    <mergeCell ref="C21:I21"/>
    <mergeCell ref="B36:F36"/>
    <mergeCell ref="B25:F25"/>
    <mergeCell ref="H27:K27"/>
    <mergeCell ref="E28:F28"/>
    <mergeCell ref="J28:K28"/>
    <mergeCell ref="D29:J29"/>
    <mergeCell ref="I30:K30"/>
    <mergeCell ref="F31:K31"/>
    <mergeCell ref="D39:I39"/>
    <mergeCell ref="B1:K1"/>
    <mergeCell ref="B13:F13"/>
    <mergeCell ref="B5:C5"/>
    <mergeCell ref="H38:I38"/>
    <mergeCell ref="F40:I40"/>
    <mergeCell ref="D7:I7"/>
    <mergeCell ref="H15:K15"/>
    <mergeCell ref="E17:F17"/>
    <mergeCell ref="J17:K17"/>
    <mergeCell ref="D18:J18"/>
    <mergeCell ref="C32:I32"/>
    <mergeCell ref="E16:K16"/>
    <mergeCell ref="M5:R5"/>
    <mergeCell ref="M6:R6"/>
    <mergeCell ref="M7:R7"/>
    <mergeCell ref="B8:C10"/>
    <mergeCell ref="D5:I5"/>
    <mergeCell ref="D6:I6"/>
    <mergeCell ref="D8:I8"/>
    <mergeCell ref="D9:I9"/>
    <mergeCell ref="D10:I10"/>
    <mergeCell ref="J8:R10"/>
    <mergeCell ref="J5:L5"/>
    <mergeCell ref="J6:L6"/>
    <mergeCell ref="J7:L7"/>
    <mergeCell ref="B6:C6"/>
    <mergeCell ref="B7:C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 Order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tanner dunn</dc:creator>
  <cp:keywords/>
  <dc:description/>
  <cp:lastModifiedBy>Reese Brown</cp:lastModifiedBy>
  <cp:revision/>
  <dcterms:created xsi:type="dcterms:W3CDTF">2020-06-12T22:06:08Z</dcterms:created>
  <dcterms:modified xsi:type="dcterms:W3CDTF">2024-02-06T12:17:16Z</dcterms:modified>
  <cp:category/>
  <cp:contentStatus/>
</cp:coreProperties>
</file>